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7" rupBuild="14420"/>
  <workbookPr codeName="ThisWorkbook"/>
  <bookViews>
    <workbookView xWindow="-120" yWindow="-120" windowWidth="29040" windowHeight="15840"/>
  </bookViews>
  <sheets>
    <sheet name="Лист1" sheetId="1" r:id="rId1"/>
  </sheets>
  <calcPr fullPrecision="1"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<sst xmlns="http://schemas.openxmlformats.org/spreadsheetml/2006/main" uniqueCount="102" count="300">
  <si>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</si>
  <si>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</si>
  <si>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</si>
  <si>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</si>
  <si>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</si>
  <si>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</si>
  <si>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</si>
  <si>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</si>
  <si>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</si>
  <si>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</si>
  <si>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</si>
  <si>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</si>
  <si>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</si>
  <si>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</si>
  <si>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</si>
  <si>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</si>
  <si>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</si>
  <si>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</si>
  <si>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</si>
  <si>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</si>
  <si>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</si>
  <si>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</si>
  <si>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</si>
  <si>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</si>
  <si>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</si>
  <si>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</si>
  <si>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</si>
  <si>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</si>
  <si>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</si>
  <si>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</si>
  <si>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</si>
  <si>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</si>
  <si>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</si>
  <si>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</si>
  <si>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</si>
  <si>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</si>
  <si>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</si>
  <si>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</si>
  <si>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</si>
  <si>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с капустой и картофелем</t>
  </si>
  <si>
    <t>95/1</t>
  </si>
  <si>
    <t>Котлеты из мяса</t>
  </si>
  <si>
    <t>339/1</t>
  </si>
  <si>
    <t>Пюре из гороха с маслом</t>
  </si>
  <si>
    <t>389/1</t>
  </si>
  <si>
    <t>Сок</t>
  </si>
  <si>
    <t>/0</t>
  </si>
  <si>
    <t>Хлеб ржано-пшеничный вит (обед)</t>
  </si>
  <si>
    <t>1/1</t>
  </si>
  <si>
    <t>Хлеб пшеничный вит (обед)</t>
  </si>
  <si>
    <t>2/1</t>
  </si>
  <si>
    <t>1/0</t>
  </si>
  <si>
    <t>Суп из овощей</t>
  </si>
  <si>
    <t>116/1</t>
  </si>
  <si>
    <t>Зразы мясные</t>
  </si>
  <si>
    <t>456/3</t>
  </si>
  <si>
    <t>Пюре картофельное</t>
  </si>
  <si>
    <t>377/1</t>
  </si>
  <si>
    <t>Компот из смеси сухофруктов</t>
  </si>
  <si>
    <t>495/1</t>
  </si>
  <si>
    <t>Рассольник ленинградский</t>
  </si>
  <si>
    <t>100/1</t>
  </si>
  <si>
    <t>Рыба, запеченная с картофелем по-русс</t>
  </si>
  <si>
    <t>250/1</t>
  </si>
  <si>
    <t>Чай с молоком</t>
  </si>
  <si>
    <t>460/1</t>
  </si>
  <si>
    <t>Суп крестьянский с крупой</t>
  </si>
  <si>
    <t>118/1</t>
  </si>
  <si>
    <t>Плов из отварной птицы</t>
  </si>
  <si>
    <t>375/1</t>
  </si>
  <si>
    <t>Кофейный напиток с молоком</t>
  </si>
  <si>
    <t>465/1</t>
  </si>
  <si>
    <t>Щи из свежей капусты с картофелем</t>
  </si>
  <si>
    <t>104/1</t>
  </si>
  <si>
    <t>Печень говяжья по-строгановски</t>
  </si>
  <si>
    <t>356/1</t>
  </si>
  <si>
    <t>Макаронные изделия отварные</t>
  </si>
  <si>
    <t>256/1</t>
  </si>
  <si>
    <t>Уха рыбацкая</t>
  </si>
  <si>
    <t>120/1</t>
  </si>
  <si>
    <t>Бефстроганов из отварного мяса</t>
  </si>
  <si>
    <t>326/1</t>
  </si>
  <si>
    <t>Каша гречневая рассыпчатая</t>
  </si>
  <si>
    <t>202/1</t>
  </si>
  <si>
    <t>Суп с макаронными изделиями и картоф</t>
  </si>
  <si>
    <t>129/1</t>
  </si>
  <si>
    <t>Рыба тушеная с овощами</t>
  </si>
  <si>
    <t>152/1</t>
  </si>
  <si>
    <t>Гуляш</t>
  </si>
  <si>
    <t>327/1</t>
  </si>
  <si>
    <t>Суп картофельный</t>
  </si>
  <si>
    <t>112/1</t>
  </si>
  <si>
    <t>Рагу из птицы</t>
  </si>
  <si>
    <t>Свекольник</t>
  </si>
  <si>
    <t>98/1</t>
  </si>
  <si>
    <t>Тефтели из мяса в молочном соусе</t>
  </si>
  <si>
    <t>349/1</t>
  </si>
  <si>
    <t>Капуста тушеная</t>
  </si>
  <si>
    <t>380/1</t>
  </si>
  <si>
    <t>директор</t>
  </si>
  <si>
    <t>МКОУ "Ключевская средняя им.А.П,Бирюкова"</t>
  </si>
  <si>
    <t>Ворошнина С.В.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</si>
</sst>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7"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theme="1"/>
      <name val="Arial"/>
      <charset val="0"/>
    </font>
    <font>
      <sz val="10"/>
      <color rgb="FF4C4C4C"/>
      <name val="Arial"/>
      <charset val="0"/>
    </font>
    <font>
      <sz val="11"/>
      <color theme="1"/>
      <name val="Calibri"/>
      <charset val="0"/>
      <scheme val="minor"/>
    </font>
    <font>
      <sz val="10"/>
      <color rgb="FF2D2D2D"/>
      <name val="Arial"/>
      <charset val="0"/>
    </font>
    <font>
      <i/>
      <sz val="11"/>
      <color theme="1"/>
      <name val="Calibri"/>
      <charset val="0"/>
      <scheme val="minor"/>
    </font>
    <font>
      <b/>
      <sz val="10"/>
      <color rgb="FF2D2D2D"/>
      <name val="Arial"/>
      <charset val="0"/>
    </font>
    <font>
      <b/>
      <sz val="14"/>
      <color rgb="FF4C4C4C"/>
      <name val="Arial"/>
      <charset val="0"/>
    </font>
    <font>
      <b/>
      <sz val="8"/>
      <color theme="1"/>
      <name val="Arial"/>
      <charset val="0"/>
    </font>
    <font>
      <b/>
      <sz val="8"/>
      <color rgb="FF2D2D2D"/>
      <name val="Arial"/>
      <charset val="0"/>
    </font>
    <font>
      <i/>
      <sz val="8"/>
      <color theme="1"/>
      <name val="Arial"/>
      <charset val="0"/>
    </font>
    <font>
      <sz val="8"/>
      <name val="Calibri"/>
      <charset val="0"/>
      <scheme val="minor"/>
    </font>
    <font>
      <u val="single"/>
      <sz val="11"/>
      <color rgb="FF000000"/>
      <name val="Calibri"/>
      <charset val="0"/>
    </font>
    <font>
      <u val="single"/>
      <sz val="11"/>
      <color indexed="12"/>
      <name val="Calibri"/>
      <charset val="0"/>
    </font>
    <font>
      <sz val="11"/>
      <color rgb="FF2B579A"/>
      <name val="Calibri"/>
      <charset val="0"/>
    </font>
    <font>
      <b/>
      <sz val="11"/>
      <color rgb="FF2B579A"/>
      <name val="Calibri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E7E7E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2B579A"/>
      </right>
      <top/>
      <bottom style="medium">
        <color rgb="FF2B579A"/>
      </bottom>
      <diagonal/>
    </border>
  </borders>
  <cellStyleXfs count="67">
    <xf numFmtId="0" fontId="0" fillId="0" borderId="0"/>
    <xf numFmtId="0" fontId="0" fillId="0" borderId="0"/>
    <xf numFmtId="0" fontId="16" fillId="4" borderId="24">
      <alignment horizontal="center" vertical="center"/>
    </xf>
    <xf numFmtId="0" fontId="14" fillId="0" borderId="0" applyAlignment="0" applyBorder="0" applyNumberFormat="0" applyFill="0" applyProtection="0"/>
  </cellStyleXfs>
  <cellXfs>
    <xf numFmtId="0" fontId="0" fillId="0" borderId="0" xfId="0"/>
    <xf numFmtId="0" fontId="2" fillId="0" borderId="0" xfId="0" applyAlignment="1" applyFont="1">
      <alignment horizontal="left"/>
    </xf>
    <xf numFmtId="0" fontId="2" fillId="0" borderId="0" xfId="0" applyFont="1"/>
    <xf numFmtId="0" fontId="3" fillId="0" borderId="0" xfId="0" applyAlignment="1" applyFont="1">
      <alignment horizontal="left" vertical="center"/>
    </xf>
    <xf numFmtId="0" fontId="5" fillId="0" borderId="0" xfId="0" applyAlignment="1" applyFont="1">
      <alignment horizontal="left" vertical="center"/>
    </xf>
    <xf numFmtId="0" fontId="0" fillId="0" borderId="1" xfId="0" applyBorder="1"/>
    <xf numFmtId="0" fontId="0" fillId="2" borderId="2" xfId="0" applyBorder="1" applyFill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Alignment="1" applyBorder="1" applyFo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Alignment="1" applyFont="1">
      <alignment horizontal="right"/>
    </xf>
    <xf numFmtId="0" fontId="2" fillId="0" borderId="4" xfId="0" applyAlignment="1" applyBorder="1" applyFont="1">
      <alignment horizontal="center"/>
    </xf>
    <xf numFmtId="0" fontId="2" fillId="0" borderId="5" xfId="0" applyAlignment="1" applyBorder="1" applyFont="1">
      <alignment horizontal="center"/>
    </xf>
    <xf numFmtId="0" fontId="2" fillId="0" borderId="6" xfId="0" applyAlignment="1" applyBorder="1" applyFont="1">
      <alignment horizontal="center"/>
    </xf>
    <xf numFmtId="0" fontId="2" fillId="0" borderId="3" xfId="0" applyAlignment="1" applyBorder="1" applyFont="1">
      <alignment horizontal="center"/>
    </xf>
    <xf numFmtId="0" fontId="2" fillId="0" borderId="7" xfId="0" applyAlignment="1" applyBorder="1" applyFont="1">
      <alignment horizontal="center"/>
    </xf>
    <xf numFmtId="0" fontId="6" fillId="0" borderId="2" xfId="0" applyAlignment="1" applyBorder="1" applyFont="1" applyProtection="1">
      <alignment horizontal="right"/>
      <protection locked="0"/>
    </xf>
    <xf numFmtId="0" fontId="2" fillId="0" borderId="2" xfId="0" applyAlignment="1" applyBorder="1" applyFont="1">
      <alignment horizontal="center" vertical="top" wrapText="1"/>
    </xf>
    <xf numFmtId="0" fontId="2" fillId="0" borderId="8" xfId="0" applyAlignment="1" applyBorder="1" applyFont="1">
      <alignment horizontal="center"/>
    </xf>
    <xf numFmtId="0" fontId="2" fillId="0" borderId="9" xfId="0" applyAlignment="1" applyBorder="1" applyFont="1">
      <alignment horizontal="center"/>
    </xf>
    <xf numFmtId="0" fontId="0" fillId="0" borderId="10" xfId="0" applyBorder="1"/>
    <xf numFmtId="0" fontId="2" fillId="0" borderId="11" xfId="0" applyAlignment="1" applyBorder="1" applyFont="1">
      <alignment horizontal="center"/>
    </xf>
    <xf numFmtId="0" fontId="2" fillId="0" borderId="12" xfId="0" applyAlignment="1" applyBorder="1" applyFont="1">
      <alignment horizontal="center"/>
    </xf>
    <xf numFmtId="0" fontId="2" fillId="0" borderId="13" xfId="0" applyAlignment="1" applyBorder="1" applyFont="1">
      <alignment horizontal="center" vertical="top" wrapText="1"/>
    </xf>
    <xf numFmtId="0" fontId="2" fillId="0" borderId="14" xfId="0" applyAlignment="1" applyBorder="1" applyFont="1">
      <alignment horizontal="center"/>
    </xf>
    <xf numFmtId="0" fontId="2" fillId="0" borderId="15" xfId="0" applyBorder="1" applyFont="1"/>
    <xf numFmtId="0" fontId="2" fillId="0" borderId="16" xfId="0" applyBorder="1" applyFont="1"/>
    <xf numFmtId="0" fontId="2" fillId="3" borderId="17" xfId="0" applyAlignment="1" applyBorder="1" applyFont="1" applyFill="1">
      <alignment horizontal="center"/>
    </xf>
    <xf numFmtId="0" fontId="2" fillId="3" borderId="18" xfId="0" applyAlignment="1" applyBorder="1" applyFont="1" applyFill="1">
      <alignment horizontal="center"/>
    </xf>
    <xf numFmtId="0" fontId="2" fillId="3" borderId="18" xfId="0" applyAlignment="1" applyBorder="1" applyFont="1" applyFill="1">
      <alignment vertical="top" wrapText="1"/>
    </xf>
    <xf numFmtId="0" fontId="2" fillId="3" borderId="18" xfId="0" applyAlignment="1" applyBorder="1" applyFont="1" applyFill="1">
      <alignment horizontal="center" vertical="top" wrapText="1"/>
    </xf>
    <xf numFmtId="0" fontId="2" fillId="3" borderId="2" xfId="0" applyAlignment="1" applyBorder="1" applyFont="1" applyFill="1">
      <alignment horizontal="center"/>
    </xf>
    <xf numFmtId="0" fontId="2" fillId="0" borderId="16" xfId="0" applyAlignment="1" applyBorder="1" applyFont="1">
      <alignment horizontal="center"/>
    </xf>
    <xf numFmtId="0" fontId="8" fillId="0" borderId="0" xfId="0" applyAlignment="1" applyFont="1">
      <alignment horizontal="left" vertical="center"/>
    </xf>
    <xf numFmtId="0" fontId="10" fillId="0" borderId="16" xfId="0" applyAlignment="1" applyBorder="1" applyFont="1">
      <alignment horizontal="center" vertical="center" wrapText="1"/>
    </xf>
    <xf numFmtId="0" fontId="10" fillId="0" borderId="19" xfId="0" applyAlignment="1" applyBorder="1" applyFont="1">
      <alignment horizontal="center" vertical="center" wrapText="1"/>
    </xf>
    <xf numFmtId="0" fontId="2" fillId="2" borderId="2" xfId="0" applyBorder="1" applyFont="1" applyFill="1" applyProtection="1">
      <protection locked="0"/>
    </xf>
    <xf numFmtId="0" fontId="2" fillId="2" borderId="1" xfId="0" applyAlignment="1" applyBorder="1" applyFont="1" applyFill="1" applyProtection="1">
      <alignment vertical="top" wrapText="1"/>
      <protection locked="0"/>
    </xf>
    <xf numFmtId="0" fontId="2" fillId="2" borderId="1" xfId="0" applyAlignment="1" applyBorder="1" applyFont="1" applyFill="1" applyProtection="1">
      <alignment horizontal="center" vertical="top" wrapText="1"/>
      <protection locked="0"/>
    </xf>
    <xf numFmtId="0" fontId="2" fillId="2" borderId="20" xfId="0" applyAlignment="1" applyBorder="1" applyFont="1" applyFill="1" applyProtection="1">
      <alignment horizontal="center" vertical="top" wrapText="1"/>
      <protection locked="0"/>
    </xf>
    <xf numFmtId="0" fontId="2" fillId="2" borderId="2" xfId="0" applyAlignment="1" applyBorder="1" applyFont="1" applyFill="1" applyProtection="1">
      <alignment vertical="top" wrapText="1"/>
      <protection locked="0"/>
    </xf>
    <xf numFmtId="0" fontId="2" fillId="2" borderId="2" xfId="0" applyAlignment="1" applyBorder="1" applyFont="1" applyFill="1" applyProtection="1">
      <alignment horizontal="center" vertical="top" wrapText="1"/>
      <protection locked="0"/>
    </xf>
    <xf numFmtId="0" fontId="2" fillId="2" borderId="13" xfId="0" applyAlignment="1" applyBorder="1" applyFont="1" applyFill="1" applyProtection="1">
      <alignment horizontal="center" vertical="top" wrapText="1"/>
      <protection locked="0"/>
    </xf>
    <xf numFmtId="0" fontId="9" fillId="0" borderId="15" xfId="0" applyAlignment="1" applyBorder="1" applyFont="1">
      <alignment horizontal="center" vertical="center" wrapText="1"/>
    </xf>
    <xf numFmtId="0" fontId="9" fillId="0" borderId="16" xfId="0" applyAlignment="1" applyBorder="1" applyFont="1">
      <alignment horizontal="center" vertical="center" wrapText="1"/>
    </xf>
    <xf numFmtId="0" fontId="11" fillId="0" borderId="0" xfId="0" applyAlignment="1" applyFont="1">
      <alignment horizontal="center" vertical="top"/>
    </xf>
    <xf numFmtId="1" fontId="2" fillId="2" borderId="3" xfId="0" applyAlignment="1" applyBorder="1" applyFont="1" applyNumberFormat="1" applyFill="1" applyProtection="1">
      <alignment horizontal="center"/>
      <protection locked="0"/>
    </xf>
    <xf numFmtId="1" fontId="2" fillId="2" borderId="2" xfId="0" applyAlignment="1" applyBorder="1" applyFont="1" applyNumberFormat="1" applyFill="1" applyProtection="1">
      <alignment horizontal="center"/>
      <protection locked="0"/>
    </xf>
    <xf numFmtId="0" fontId="2" fillId="0" borderId="0" xfId="0" applyAlignment="1" applyBorder="1" applyFont="1" applyFill="1" applyProtection="1">
      <alignment horizontal="left"/>
    </xf>
    <xf numFmtId="0" fontId="0" fillId="0" borderId="21" xfId="0" applyAlignment="1" applyBorder="1" applyProtection="1">
      <alignment horizontal="left" vertical="top"/>
      <protection locked="0"/>
    </xf>
    <xf numFmtId="0" fontId="0" fillId="0" borderId="21" xfId="0" applyAlignment="1" applyBorder="1" applyProtection="1">
      <alignment horizontal="justify" vertical="top"/>
      <protection locked="0"/>
    </xf>
    <xf numFmtId="0" fontId="0" fillId="0" borderId="21" xfId="0" applyAlignment="1" applyBorder="1" applyProtection="1">
      <alignment horizontal="left" vertical="top" indent="2"/>
      <protection locked="0"/>
    </xf>
    <xf numFmtId="0" fontId="0" fillId="0" borderId="21" xfId="0" applyAlignment="1" applyBorder="1" applyProtection="1">
      <alignment horizontal="left"/>
      <protection locked="0"/>
    </xf>
    <xf numFmtId="0" fontId="0" fillId="0" borderId="21" xfId="0" applyAlignment="1" applyBorder="1" applyProtection="1">
      <alignment horizontal="justify"/>
      <protection locked="0"/>
    </xf>
    <xf numFmtId="0" fontId="2" fillId="0" borderId="0" xfId="0" applyFont="1" applyProtection="1">
      <protection locked="0"/>
    </xf>
    <xf numFmtId="0" fontId="2" fillId="2" borderId="2" xfId="0" applyAlignment="1" applyBorder="1" applyFont="1" applyFill="1" applyProtection="1">
      <alignment wrapText="1"/>
      <protection locked="0"/>
    </xf>
    <xf numFmtId="0" fontId="0" fillId="0" borderId="2" xfId="0" applyAlignment="1" applyBorder="1" applyProtection="1">
      <alignment wrapText="1"/>
      <protection locked="0"/>
    </xf>
    <xf numFmtId="0" fontId="2" fillId="2" borderId="2" xfId="0" applyAlignment="1" applyBorder="1" applyFont="1" applyFill="1" applyProtection="1">
      <alignment horizontal="left" wrapText="1"/>
      <protection locked="0"/>
    </xf>
    <xf numFmtId="0" fontId="7" fillId="3" borderId="22" xfId="0" applyAlignment="1" applyBorder="1" applyFont="1" applyFill="1">
      <alignment horizontal="center" vertical="center" wrapText="1"/>
    </xf>
    <xf numFmtId="0" fontId="1" fillId="3" borderId="23" xfId="0" applyAlignment="1" applyBorder="1" applyFont="1" applyFill="1">
      <alignment horizontal="center" vertical="center" wrapText="1"/>
    </xf>
    <xf numFmtId="0" fontId="7" fillId="0" borderId="16" xfId="0" applyAlignment="1" applyBorder="1" applyFont="1">
      <alignment horizontal="center" vertical="center" wrapText="1"/>
    </xf>
  </cellXfs>
  <cellStyles count="4">
    <cellStyle name="Normal" xfId="0" builtinId="0"/>
    <cellStyle name="ConditionalFormatStyle" xfId="1"/>
    <cellStyle name="HeaderStyle" xfId="2"/>
    <cellStyle name="Hyperlink" xfId="3" builtinId="8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196"/>
  <sheetViews>
    <sheetView topLeftCell="A1" view="normal" tabSelected="1" workbookViewId="0">
      <pane xSplit="4" ySplit="5" topLeftCell="E6" activePane="bottomRight" state="frozen"/>
      <selection pane="bottomRight" activeCell="C1" sqref="C1:E1"/>
    </sheetView>
  </sheetViews>
  <sheetFormatPr defaultRowHeight="12.75"/>
  <cols>
    <col min="1" max="1" width="4.66015625" style="2" customWidth="1"/>
    <col min="2" max="2" width="5.33203125" style="2" customWidth="1"/>
    <col min="3" max="3" width="9.16015625" style="1" customWidth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015625" style="2" customWidth="1"/>
    <col min="11" max="11" width="10" style="2" customWidth="1"/>
    <col min="12" max="16384" width="9.16015625" style="2" customWidth="1"/>
  </cols>
  <sheetData>
    <row r="1" spans="1:11" ht="15">
      <c r="A1" s="1" t="s">
        <v>7</v>
      </c>
      <c r="C1" s="57" t="s">
        <v>100</v>
      </c>
      <c r="D1" s="58"/>
      <c r="E1" s="58"/>
      <c r="F1" s="12" t="s">
        <v>16</v>
      </c>
      <c r="G1" s="2" t="s">
        <v>17</v>
      </c>
      <c r="H1" s="59" t="s">
        <v>99</v>
      </c>
      <c r="I1" s="59"/>
      <c r="J1" s="59"/>
      <c r="K1" s="59"/>
    </row>
    <row r="2" spans="1:11" ht="18">
      <c r="A2" s="35" t="s">
        <v>6</v>
      </c>
      <c r="C2" s="2"/>
      <c r="G2" s="2" t="s">
        <v>18</v>
      </c>
      <c r="H2" s="59" t="s">
        <v>101</v>
      </c>
      <c r="I2" s="59"/>
      <c r="J2" s="59"/>
      <c r="K2" s="59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3:10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 ca="1">SUM(F6:F12)</f>
        <v>0</v>
      </c>
      <c r="G13" s="19">
        <f ca="1">SUM(G6:G12)</f>
        <v>0</v>
      </c>
      <c r="H13" s="19">
        <f ca="1">SUM(H6:H12)</f>
        <v>0</v>
      </c>
      <c r="I13" s="19">
        <f ca="1">SUM(I6:I12)</f>
        <v>0</v>
      </c>
      <c r="J13" s="19">
        <f ca="1">SUM(J6:J12)</f>
        <v>0</v>
      </c>
      <c r="K13" s="25"/>
      <c r="L13" s="19">
        <f ca="1">SUM(L6:L12)</f>
        <v>0</v>
      </c>
    </row>
    <row r="14" spans="1:12" ht="15.75" thickBot="1">
      <c r="A14" s="26">
        <f ca="1">A6</f>
        <v>1</v>
      </c>
      <c r="B14" s="13">
        <f ca="1"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>
      <c r="A15" s="23"/>
      <c r="B15" s="15"/>
      <c r="C15" s="11"/>
      <c r="D15" s="7" t="s">
        <v>27</v>
      </c>
      <c r="E15" s="51" t="s">
        <v>39</v>
      </c>
      <c r="F15" s="52">
        <v>205</v>
      </c>
      <c r="G15" s="52">
        <v>1.54</v>
      </c>
      <c r="H15" s="52">
        <v>4.88</v>
      </c>
      <c r="I15" s="52">
        <v>9.76</v>
      </c>
      <c r="J15" s="52">
        <v>88.97</v>
      </c>
      <c r="K15" s="52" t="s">
        <v>40</v>
      </c>
      <c r="L15" s="43"/>
    </row>
    <row r="16" spans="1:12" ht="15.75" thickBot="1">
      <c r="A16" s="23"/>
      <c r="B16" s="15"/>
      <c r="C16" s="11"/>
      <c r="D16" s="7" t="s">
        <v>28</v>
      </c>
      <c r="E16" s="51" t="s">
        <v>41</v>
      </c>
      <c r="F16" s="52">
        <v>90</v>
      </c>
      <c r="G16" s="52">
        <v>14.24</v>
      </c>
      <c r="H16" s="52">
        <v>18.6</v>
      </c>
      <c r="I16" s="52">
        <v>14.89</v>
      </c>
      <c r="J16" s="52">
        <v>283.88</v>
      </c>
      <c r="K16" s="52" t="s">
        <v>42</v>
      </c>
      <c r="L16" s="43"/>
    </row>
    <row r="17" spans="1:12" ht="15.75" thickBot="1">
      <c r="A17" s="23"/>
      <c r="B17" s="15"/>
      <c r="C17" s="11"/>
      <c r="D17" s="7" t="s">
        <v>29</v>
      </c>
      <c r="E17" s="51" t="s">
        <v>43</v>
      </c>
      <c r="F17" s="52">
        <v>150</v>
      </c>
      <c r="G17" s="52">
        <v>15.02</v>
      </c>
      <c r="H17" s="52">
        <v>3.74</v>
      </c>
      <c r="I17" s="52">
        <v>36.2</v>
      </c>
      <c r="J17" s="52">
        <v>238.46</v>
      </c>
      <c r="K17" s="52" t="s">
        <v>44</v>
      </c>
      <c r="L17" s="43"/>
    </row>
    <row r="18" spans="1:12" ht="15.75" thickBot="1">
      <c r="A18" s="23"/>
      <c r="B18" s="15"/>
      <c r="C18" s="11"/>
      <c r="D18" s="7" t="s">
        <v>30</v>
      </c>
      <c r="E18" s="51" t="s">
        <v>45</v>
      </c>
      <c r="F18" s="52">
        <v>200</v>
      </c>
      <c r="G18" s="52">
        <v>0.6</v>
      </c>
      <c r="H18" s="52">
        <v>0.2</v>
      </c>
      <c r="I18" s="52">
        <v>30.4</v>
      </c>
      <c r="J18" s="52">
        <v>125.8</v>
      </c>
      <c r="K18" s="53" t="s">
        <v>46</v>
      </c>
      <c r="L18" s="43"/>
    </row>
    <row r="19" spans="1:12" ht="15.75" thickBot="1">
      <c r="A19" s="23"/>
      <c r="B19" s="15"/>
      <c r="C19" s="11"/>
      <c r="D19" s="7" t="s">
        <v>31</v>
      </c>
      <c r="E19" s="54" t="s">
        <v>49</v>
      </c>
      <c r="F19" s="55">
        <v>30</v>
      </c>
      <c r="G19" s="55">
        <v>2.28</v>
      </c>
      <c r="H19" s="55">
        <v>0.27</v>
      </c>
      <c r="I19" s="55">
        <v>17.73</v>
      </c>
      <c r="J19" s="55">
        <v>70.46</v>
      </c>
      <c r="K19" s="56" t="s">
        <v>51</v>
      </c>
      <c r="L19" s="43"/>
    </row>
    <row r="20" spans="1:12" ht="15">
      <c r="A20" s="23"/>
      <c r="B20" s="15"/>
      <c r="C20" s="11"/>
      <c r="D20" s="7" t="s">
        <v>32</v>
      </c>
      <c r="E20" s="56" t="s">
        <v>47</v>
      </c>
      <c r="F20" s="56">
        <v>20</v>
      </c>
      <c r="G20" s="56">
        <v>1.54</v>
      </c>
      <c r="H20" s="56">
        <v>0.28</v>
      </c>
      <c r="I20" s="56">
        <v>9.68</v>
      </c>
      <c r="J20" s="56">
        <v>47.4</v>
      </c>
      <c r="K20" s="56" t="s">
        <v>48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 ca="1">SUM(F14:F22)</f>
        <v>695</v>
      </c>
      <c r="G23" s="19">
        <f ca="1">SUM(G14:G22)</f>
        <v>35.22</v>
      </c>
      <c r="H23" s="19">
        <f ca="1">SUM(H14:H22)</f>
        <v>27.97</v>
      </c>
      <c r="I23" s="19">
        <f ca="1">SUM(I14:I22)</f>
        <v>118.66</v>
      </c>
      <c r="J23" s="19">
        <f ca="1">SUM(J14:J22)</f>
        <v>854.97</v>
      </c>
      <c r="K23" s="25"/>
      <c r="L23" s="19">
        <f ca="1">SUM(L14:L22)</f>
        <v>0</v>
      </c>
    </row>
    <row r="24" spans="1:12" ht="15">
      <c r="A24" s="29">
        <f ca="1">A6</f>
        <v>1</v>
      </c>
      <c r="B24" s="30">
        <f ca="1">B6</f>
        <v>1</v>
      </c>
      <c r="C24" s="60" t="s">
        <v>4</v>
      </c>
      <c r="D24" s="61"/>
      <c r="E24" s="31"/>
      <c r="F24" s="32">
        <f ca="1">F13+F23</f>
        <v>695</v>
      </c>
      <c r="G24" s="32">
        <f ca="1">G13+G23</f>
        <v>35.22</v>
      </c>
      <c r="H24" s="32">
        <f ca="1">H13+H23</f>
        <v>27.97</v>
      </c>
      <c r="I24" s="32">
        <f ca="1">I13+I23</f>
        <v>118.66</v>
      </c>
      <c r="J24" s="32">
        <f ca="1">J13+J23</f>
        <v>854.97</v>
      </c>
      <c r="K24" s="32"/>
      <c r="L24" s="32">
        <f ca="1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 ca="1">SUM(F25:F31)</f>
        <v>0</v>
      </c>
      <c r="G32" s="19">
        <f ca="1">SUM(G25:G31)</f>
        <v>0</v>
      </c>
      <c r="H32" s="19">
        <f ca="1">SUM(H25:H31)</f>
        <v>0</v>
      </c>
      <c r="I32" s="19">
        <f ca="1">SUM(I25:I31)</f>
        <v>0</v>
      </c>
      <c r="J32" s="19">
        <f ca="1">SUM(J25:J31)</f>
        <v>0</v>
      </c>
      <c r="K32" s="25"/>
      <c r="L32" s="19">
        <f ca="1">SUM(L25:L31)</f>
        <v>0</v>
      </c>
    </row>
    <row r="33" spans="1:12" ht="15">
      <c r="A33" s="13">
        <f ca="1">A25</f>
        <v>1</v>
      </c>
      <c r="B33" s="13">
        <f ca="1"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205</v>
      </c>
      <c r="G34" s="43">
        <v>1.39</v>
      </c>
      <c r="H34" s="43">
        <v>4.95</v>
      </c>
      <c r="I34" s="43">
        <v>8.42</v>
      </c>
      <c r="J34" s="43">
        <v>83.74</v>
      </c>
      <c r="K34" s="44" t="s">
        <v>53</v>
      </c>
      <c r="L34" s="43"/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12.11</v>
      </c>
      <c r="H35" s="43">
        <v>14.59</v>
      </c>
      <c r="I35" s="43">
        <v>9.97</v>
      </c>
      <c r="J35" s="43">
        <v>219.63</v>
      </c>
      <c r="K35" s="44" t="s">
        <v>55</v>
      </c>
      <c r="L35" s="43"/>
    </row>
    <row r="36" spans="1:12" ht="1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3.18</v>
      </c>
      <c r="H36" s="43">
        <v>5.53</v>
      </c>
      <c r="I36" s="43">
        <v>20.92</v>
      </c>
      <c r="J36" s="43">
        <v>146.14</v>
      </c>
      <c r="K36" s="44" t="s">
        <v>57</v>
      </c>
      <c r="L36" s="43"/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0.46</v>
      </c>
      <c r="H37" s="43"/>
      <c r="I37" s="43">
        <v>10</v>
      </c>
      <c r="J37" s="43">
        <v>41.82</v>
      </c>
      <c r="K37" s="44" t="s">
        <v>59</v>
      </c>
      <c r="L37" s="43"/>
    </row>
    <row r="38" spans="1:12" ht="1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2.28</v>
      </c>
      <c r="H38" s="43">
        <v>0.27</v>
      </c>
      <c r="I38" s="43">
        <v>17.73</v>
      </c>
      <c r="J38" s="43">
        <v>70.46</v>
      </c>
      <c r="K38" s="44" t="s">
        <v>50</v>
      </c>
      <c r="L38" s="43"/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20</v>
      </c>
      <c r="G39" s="43">
        <v>1.54</v>
      </c>
      <c r="H39" s="43">
        <v>0.28</v>
      </c>
      <c r="I39" s="43">
        <v>9.68</v>
      </c>
      <c r="J39" s="43">
        <v>47.4</v>
      </c>
      <c r="K39" s="44" t="s">
        <v>48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 ca="1">SUM(F33:F41)</f>
        <v>695</v>
      </c>
      <c r="G42" s="19">
        <f ca="1">SUM(G33:G41)</f>
        <v>20.96</v>
      </c>
      <c r="H42" s="19">
        <f ca="1">SUM(H33:H41)</f>
        <v>25.62</v>
      </c>
      <c r="I42" s="19">
        <f ca="1">SUM(I33:I41)</f>
        <v>76.72</v>
      </c>
      <c r="J42" s="19">
        <f ca="1">SUM(J33:J41)</f>
        <v>609.18999999999994</v>
      </c>
      <c r="K42" s="25"/>
      <c r="L42" s="19">
        <f ca="1">SUM(L33:L41)</f>
        <v>0</v>
      </c>
    </row>
    <row r="43" spans="1:12" ht="15.75" customHeight="1">
      <c r="A43" s="33">
        <f ca="1">A25</f>
        <v>1</v>
      </c>
      <c r="B43" s="33">
        <f ca="1">B25</f>
        <v>2</v>
      </c>
      <c r="C43" s="60" t="s">
        <v>4</v>
      </c>
      <c r="D43" s="61"/>
      <c r="E43" s="31"/>
      <c r="F43" s="32">
        <f ca="1">F32+F42</f>
        <v>695</v>
      </c>
      <c r="G43" s="32">
        <f ca="1">G32+G42</f>
        <v>20.96</v>
      </c>
      <c r="H43" s="32">
        <f ca="1">H32+H42</f>
        <v>25.62</v>
      </c>
      <c r="I43" s="32">
        <f ca="1">I32+I42</f>
        <v>76.72</v>
      </c>
      <c r="J43" s="32">
        <f ca="1">J32+J42</f>
        <v>609.18999999999994</v>
      </c>
      <c r="K43" s="32"/>
      <c r="L43" s="32">
        <f ca="1"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 ca="1">SUM(F44:F50)</f>
        <v>0</v>
      </c>
      <c r="G51" s="19">
        <f ca="1">SUM(G44:G50)</f>
        <v>0</v>
      </c>
      <c r="H51" s="19">
        <f ca="1">SUM(H44:H50)</f>
        <v>0</v>
      </c>
      <c r="I51" s="19">
        <f ca="1">SUM(I44:I50)</f>
        <v>0</v>
      </c>
      <c r="J51" s="19">
        <f ca="1">SUM(J44:J50)</f>
        <v>0</v>
      </c>
      <c r="K51" s="25"/>
      <c r="L51" s="19">
        <f ca="1">SUM(L44:L50)</f>
        <v>0</v>
      </c>
    </row>
    <row r="52" spans="1:12" ht="15">
      <c r="A52" s="26">
        <f ca="1">A44</f>
        <v>1</v>
      </c>
      <c r="B52" s="13">
        <f ca="1"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205</v>
      </c>
      <c r="G53" s="43">
        <v>1.9</v>
      </c>
      <c r="H53" s="43">
        <v>5.04</v>
      </c>
      <c r="I53" s="43">
        <v>13.45</v>
      </c>
      <c r="J53" s="43">
        <v>106.78</v>
      </c>
      <c r="K53" s="44" t="s">
        <v>61</v>
      </c>
      <c r="L53" s="43"/>
    </row>
    <row r="54" spans="1:12" ht="15">
      <c r="A54" s="23"/>
      <c r="B54" s="15"/>
      <c r="C54" s="11"/>
      <c r="D54" s="7" t="s">
        <v>28</v>
      </c>
      <c r="E54" s="42" t="s">
        <v>62</v>
      </c>
      <c r="F54" s="43">
        <v>240</v>
      </c>
      <c r="G54" s="43">
        <v>16.61</v>
      </c>
      <c r="H54" s="43">
        <v>6.41</v>
      </c>
      <c r="I54" s="43">
        <v>27.4</v>
      </c>
      <c r="J54" s="43">
        <v>233.68</v>
      </c>
      <c r="K54" s="44" t="s">
        <v>63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1.45</v>
      </c>
      <c r="H56" s="43">
        <v>1.6</v>
      </c>
      <c r="I56" s="43">
        <v>12.36</v>
      </c>
      <c r="J56" s="43">
        <v>69.64</v>
      </c>
      <c r="K56" s="44" t="s">
        <v>65</v>
      </c>
      <c r="L56" s="43"/>
    </row>
    <row r="57" spans="1:12" ht="15">
      <c r="A57" s="23"/>
      <c r="B57" s="15"/>
      <c r="C57" s="11"/>
      <c r="D57" s="7" t="s">
        <v>31</v>
      </c>
      <c r="E57" s="42" t="s">
        <v>49</v>
      </c>
      <c r="F57" s="43">
        <v>30</v>
      </c>
      <c r="G57" s="43">
        <v>2.28</v>
      </c>
      <c r="H57" s="43">
        <v>0.27</v>
      </c>
      <c r="I57" s="43">
        <v>14.73</v>
      </c>
      <c r="J57" s="43">
        <v>70.46</v>
      </c>
      <c r="K57" s="44" t="s">
        <v>50</v>
      </c>
      <c r="L57" s="43"/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1.54</v>
      </c>
      <c r="H58" s="43">
        <v>0.28</v>
      </c>
      <c r="I58" s="43">
        <v>9.68</v>
      </c>
      <c r="J58" s="43">
        <v>47.4</v>
      </c>
      <c r="K58" s="44" t="s">
        <v>48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 ca="1">SUM(F52:F60)</f>
        <v>695</v>
      </c>
      <c r="G61" s="19">
        <f ca="1">SUM(G52:G60)</f>
        <v>23.779999999999998</v>
      </c>
      <c r="H61" s="19">
        <f ca="1">SUM(H52:H60)</f>
        <v>13.599999999999998</v>
      </c>
      <c r="I61" s="19">
        <f ca="1">SUM(I52:I60)</f>
        <v>77.62</v>
      </c>
      <c r="J61" s="19">
        <f ca="1">SUM(J52:J60)</f>
        <v>527.96</v>
      </c>
      <c r="K61" s="25"/>
      <c r="L61" s="19">
        <f ca="1">SUM(L52:L60)</f>
        <v>0</v>
      </c>
    </row>
    <row r="62" spans="1:12" ht="15.75" customHeight="1">
      <c r="A62" s="29">
        <f ca="1">A44</f>
        <v>1</v>
      </c>
      <c r="B62" s="30">
        <f ca="1">B44</f>
        <v>3</v>
      </c>
      <c r="C62" s="60" t="s">
        <v>4</v>
      </c>
      <c r="D62" s="61"/>
      <c r="E62" s="31"/>
      <c r="F62" s="32">
        <f ca="1">F51+F61</f>
        <v>695</v>
      </c>
      <c r="G62" s="32">
        <f ca="1">G51+G61</f>
        <v>23.779999999999998</v>
      </c>
      <c r="H62" s="32">
        <f ca="1">H51+H61</f>
        <v>13.599999999999998</v>
      </c>
      <c r="I62" s="32">
        <f ca="1">I51+I61</f>
        <v>77.62</v>
      </c>
      <c r="J62" s="32">
        <f ca="1">J51+J61</f>
        <v>527.96</v>
      </c>
      <c r="K62" s="32"/>
      <c r="L62" s="32">
        <f ca="1"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 ca="1">SUM(F63:F69)</f>
        <v>0</v>
      </c>
      <c r="G70" s="19">
        <f ca="1">SUM(G63:G69)</f>
        <v>0</v>
      </c>
      <c r="H70" s="19">
        <f ca="1">SUM(H63:H69)</f>
        <v>0</v>
      </c>
      <c r="I70" s="19">
        <f ca="1">SUM(I63:I69)</f>
        <v>0</v>
      </c>
      <c r="J70" s="19">
        <f ca="1">SUM(J63:J69)</f>
        <v>0</v>
      </c>
      <c r="K70" s="25"/>
      <c r="L70" s="19">
        <f ca="1">SUM(L63:L69)</f>
        <v>0</v>
      </c>
    </row>
    <row r="71" spans="1:12" ht="15">
      <c r="A71" s="26">
        <f ca="1">A63</f>
        <v>1</v>
      </c>
      <c r="B71" s="13">
        <f ca="1"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66</v>
      </c>
      <c r="F72" s="43">
        <v>205</v>
      </c>
      <c r="G72" s="43">
        <v>2.05</v>
      </c>
      <c r="H72" s="43">
        <v>5.13</v>
      </c>
      <c r="I72" s="43">
        <v>10.86</v>
      </c>
      <c r="J72" s="43">
        <v>97.88</v>
      </c>
      <c r="K72" s="44" t="s">
        <v>67</v>
      </c>
      <c r="L72" s="43"/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240</v>
      </c>
      <c r="G73" s="43">
        <v>19</v>
      </c>
      <c r="H73" s="43">
        <v>18.23</v>
      </c>
      <c r="I73" s="43">
        <v>46.4</v>
      </c>
      <c r="J73" s="43">
        <v>425.68</v>
      </c>
      <c r="K73" s="44" t="s">
        <v>69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2.35</v>
      </c>
      <c r="H75" s="43">
        <v>2.24</v>
      </c>
      <c r="I75" s="43">
        <v>14.81</v>
      </c>
      <c r="J75" s="43">
        <v>88.8</v>
      </c>
      <c r="K75" s="44" t="s">
        <v>71</v>
      </c>
      <c r="L75" s="43"/>
    </row>
    <row r="76" spans="1:12" ht="15">
      <c r="A76" s="23"/>
      <c r="B76" s="15"/>
      <c r="C76" s="11"/>
      <c r="D76" s="7" t="s">
        <v>31</v>
      </c>
      <c r="E76" s="42" t="s">
        <v>49</v>
      </c>
      <c r="F76" s="43">
        <v>30</v>
      </c>
      <c r="G76" s="43">
        <v>2.28</v>
      </c>
      <c r="H76" s="43">
        <v>0.27</v>
      </c>
      <c r="I76" s="43">
        <v>14.73</v>
      </c>
      <c r="J76" s="43">
        <v>70.46</v>
      </c>
      <c r="K76" s="44" t="s">
        <v>50</v>
      </c>
      <c r="L76" s="43"/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20</v>
      </c>
      <c r="G77" s="43">
        <v>1.54</v>
      </c>
      <c r="H77" s="43">
        <v>0.28</v>
      </c>
      <c r="I77" s="43">
        <v>9.68</v>
      </c>
      <c r="J77" s="43">
        <v>47.4</v>
      </c>
      <c r="K77" s="44" t="s">
        <v>48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 ca="1">SUM(F71:F79)</f>
        <v>695</v>
      </c>
      <c r="G80" s="19">
        <f ca="1">SUM(G71:G79)</f>
        <v>27.220000000000002</v>
      </c>
      <c r="H80" s="19">
        <f ca="1">SUM(H71:H79)</f>
        <v>26.150000000000002</v>
      </c>
      <c r="I80" s="19">
        <f ca="1">SUM(I71:I79)</f>
        <v>96.47999999999999</v>
      </c>
      <c r="J80" s="19">
        <f ca="1">SUM(J71:J79)</f>
        <v>730.21999999999991</v>
      </c>
      <c r="K80" s="25"/>
      <c r="L80" s="19">
        <f ca="1">SUM(L71:L79)</f>
        <v>0</v>
      </c>
    </row>
    <row r="81" spans="1:12" ht="15.75" customHeight="1">
      <c r="A81" s="29">
        <f ca="1">A63</f>
        <v>1</v>
      </c>
      <c r="B81" s="30">
        <f ca="1">B63</f>
        <v>4</v>
      </c>
      <c r="C81" s="60" t="s">
        <v>4</v>
      </c>
      <c r="D81" s="61"/>
      <c r="E81" s="31"/>
      <c r="F81" s="32">
        <f ca="1">F70+F80</f>
        <v>695</v>
      </c>
      <c r="G81" s="32">
        <f ca="1">G70+G80</f>
        <v>27.220000000000002</v>
      </c>
      <c r="H81" s="32">
        <f ca="1">H70+H80</f>
        <v>26.150000000000002</v>
      </c>
      <c r="I81" s="32">
        <f ca="1">I70+I80</f>
        <v>96.47999999999999</v>
      </c>
      <c r="J81" s="32">
        <f ca="1">J70+J80</f>
        <v>730.21999999999991</v>
      </c>
      <c r="K81" s="32"/>
      <c r="L81" s="32">
        <f ca="1"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 ca="1">SUM(F82:F88)</f>
        <v>0</v>
      </c>
      <c r="G89" s="19">
        <f ca="1">SUM(G82:G88)</f>
        <v>0</v>
      </c>
      <c r="H89" s="19">
        <f ca="1">SUM(H82:H88)</f>
        <v>0</v>
      </c>
      <c r="I89" s="19">
        <f ca="1">SUM(I82:I88)</f>
        <v>0</v>
      </c>
      <c r="J89" s="19">
        <f ca="1">SUM(J82:J88)</f>
        <v>0</v>
      </c>
      <c r="K89" s="25"/>
      <c r="L89" s="19">
        <f ca="1">SUM(L82:L88)</f>
        <v>0</v>
      </c>
    </row>
    <row r="90" spans="1:12" ht="15">
      <c r="A90" s="26">
        <f ca="1">A82</f>
        <v>1</v>
      </c>
      <c r="B90" s="13">
        <f ca="1"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72</v>
      </c>
      <c r="F91" s="43">
        <v>205</v>
      </c>
      <c r="G91" s="43">
        <v>1.39</v>
      </c>
      <c r="H91" s="43">
        <v>4.9</v>
      </c>
      <c r="I91" s="43">
        <v>6.55</v>
      </c>
      <c r="J91" s="43">
        <v>75.76</v>
      </c>
      <c r="K91" s="44" t="s">
        <v>73</v>
      </c>
      <c r="L91" s="43"/>
    </row>
    <row r="92" spans="1:12" ht="15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12.79</v>
      </c>
      <c r="H92" s="43">
        <v>9.74</v>
      </c>
      <c r="I92" s="43">
        <v>7.25</v>
      </c>
      <c r="J92" s="43">
        <v>167.75</v>
      </c>
      <c r="K92" s="44" t="s">
        <v>75</v>
      </c>
      <c r="L92" s="43"/>
    </row>
    <row r="93" spans="1:12" ht="1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5.69</v>
      </c>
      <c r="H93" s="43">
        <v>4.35</v>
      </c>
      <c r="I93" s="43">
        <v>36.06</v>
      </c>
      <c r="J93" s="43">
        <v>206.16</v>
      </c>
      <c r="K93" s="44" t="s">
        <v>77</v>
      </c>
      <c r="L93" s="43"/>
    </row>
    <row r="94" spans="1:12" ht="1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2.35</v>
      </c>
      <c r="H94" s="43">
        <v>2.24</v>
      </c>
      <c r="I94" s="43">
        <v>14.81</v>
      </c>
      <c r="J94" s="43">
        <v>88.8</v>
      </c>
      <c r="K94" s="44" t="s">
        <v>71</v>
      </c>
      <c r="L94" s="43"/>
    </row>
    <row r="95" spans="1:12" ht="15">
      <c r="A95" s="23"/>
      <c r="B95" s="15"/>
      <c r="C95" s="11"/>
      <c r="D95" s="7" t="s">
        <v>31</v>
      </c>
      <c r="E95" s="42" t="s">
        <v>49</v>
      </c>
      <c r="F95" s="43">
        <v>30</v>
      </c>
      <c r="G95" s="43">
        <v>2.28</v>
      </c>
      <c r="H95" s="43">
        <v>0.27</v>
      </c>
      <c r="I95" s="43">
        <v>14.73</v>
      </c>
      <c r="J95" s="43">
        <v>70.46</v>
      </c>
      <c r="K95" s="44" t="s">
        <v>50</v>
      </c>
      <c r="L95" s="43"/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1.54</v>
      </c>
      <c r="H96" s="43">
        <v>0.28</v>
      </c>
      <c r="I96" s="43">
        <v>9.68</v>
      </c>
      <c r="J96" s="43">
        <v>47.7</v>
      </c>
      <c r="K96" s="44" t="s">
        <v>48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 ca="1">SUM(F90:F98)</f>
        <v>695</v>
      </c>
      <c r="G99" s="19">
        <f ca="1">SUM(G90:G98)</f>
        <v>26.040000000000003</v>
      </c>
      <c r="H99" s="19">
        <f ca="1">SUM(H90:H98)</f>
        <v>21.780000000000005</v>
      </c>
      <c r="I99" s="19">
        <f ca="1">SUM(I90:I98)</f>
        <v>89.080000000000013</v>
      </c>
      <c r="J99" s="19">
        <f ca="1">SUM(J90:J98)</f>
        <v>656.63</v>
      </c>
      <c r="K99" s="25"/>
      <c r="L99" s="19">
        <f ca="1">SUM(L90:L98)</f>
        <v>0</v>
      </c>
    </row>
    <row r="100" spans="1:12" ht="15.75" customHeight="1">
      <c r="A100" s="29">
        <f ca="1">A82</f>
        <v>1</v>
      </c>
      <c r="B100" s="30">
        <f ca="1">B82</f>
        <v>5</v>
      </c>
      <c r="C100" s="60" t="s">
        <v>4</v>
      </c>
      <c r="D100" s="61"/>
      <c r="E100" s="31"/>
      <c r="F100" s="32">
        <f ca="1">F89+F99</f>
        <v>695</v>
      </c>
      <c r="G100" s="32">
        <f ca="1">G89+G99</f>
        <v>26.040000000000003</v>
      </c>
      <c r="H100" s="32">
        <f ca="1">H89+H99</f>
        <v>21.780000000000005</v>
      </c>
      <c r="I100" s="32">
        <f ca="1">I89+I99</f>
        <v>89.080000000000013</v>
      </c>
      <c r="J100" s="32">
        <f ca="1">J89+J99</f>
        <v>656.63</v>
      </c>
      <c r="K100" s="32"/>
      <c r="L100" s="32">
        <f ca="1"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 ca="1">SUM(F101:F107)</f>
        <v>0</v>
      </c>
      <c r="G108" s="19">
        <f ca="1">SUM(G101:G107)</f>
        <v>0</v>
      </c>
      <c r="H108" s="19">
        <f ca="1">SUM(H101:H107)</f>
        <v>0</v>
      </c>
      <c r="I108" s="19">
        <f ca="1">SUM(I101:I107)</f>
        <v>0</v>
      </c>
      <c r="J108" s="19">
        <f ca="1">SUM(J101:J107)</f>
        <v>0</v>
      </c>
      <c r="K108" s="25"/>
      <c r="L108" s="19">
        <f ca="1">SUM(L101:L107)</f>
        <v>0</v>
      </c>
    </row>
    <row r="109" spans="1:12" ht="15">
      <c r="A109" s="26">
        <f ca="1">A101</f>
        <v>2</v>
      </c>
      <c r="B109" s="13">
        <f ca="1"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5.37</v>
      </c>
      <c r="H110" s="43">
        <v>1.75</v>
      </c>
      <c r="I110" s="43">
        <v>12.1</v>
      </c>
      <c r="J110" s="43">
        <v>85.53</v>
      </c>
      <c r="K110" s="44" t="s">
        <v>79</v>
      </c>
      <c r="L110" s="43"/>
    </row>
    <row r="111" spans="1:12" ht="1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16.2</v>
      </c>
      <c r="H111" s="43">
        <v>8.95</v>
      </c>
      <c r="I111" s="43">
        <v>5.29</v>
      </c>
      <c r="J111" s="43">
        <v>166.54</v>
      </c>
      <c r="K111" s="44" t="s">
        <v>81</v>
      </c>
      <c r="L111" s="43"/>
    </row>
    <row r="112" spans="1:12" ht="1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8.77</v>
      </c>
      <c r="H112" s="43">
        <v>5.97</v>
      </c>
      <c r="I112" s="43">
        <v>39.5</v>
      </c>
      <c r="J112" s="43">
        <v>246.8</v>
      </c>
      <c r="K112" s="44" t="s">
        <v>83</v>
      </c>
      <c r="L112" s="43"/>
    </row>
    <row r="113" spans="1:12" ht="15">
      <c r="A113" s="23"/>
      <c r="B113" s="15"/>
      <c r="C113" s="11"/>
      <c r="D113" s="7" t="s">
        <v>30</v>
      </c>
      <c r="E113" s="42" t="s">
        <v>64</v>
      </c>
      <c r="F113" s="43">
        <v>200</v>
      </c>
      <c r="G113" s="43">
        <v>1.45</v>
      </c>
      <c r="H113" s="43">
        <v>1.6</v>
      </c>
      <c r="I113" s="43">
        <v>12.36</v>
      </c>
      <c r="J113" s="43">
        <v>69.64</v>
      </c>
      <c r="K113" s="44" t="s">
        <v>65</v>
      </c>
      <c r="L113" s="43"/>
    </row>
    <row r="114" spans="1:12" ht="15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2.28</v>
      </c>
      <c r="H114" s="43">
        <v>0.27</v>
      </c>
      <c r="I114" s="43">
        <v>14.73</v>
      </c>
      <c r="J114" s="43">
        <v>70.46</v>
      </c>
      <c r="K114" s="44" t="s">
        <v>50</v>
      </c>
      <c r="L114" s="43"/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1.54</v>
      </c>
      <c r="H115" s="43">
        <v>0.28</v>
      </c>
      <c r="I115" s="43">
        <v>9.68</v>
      </c>
      <c r="J115" s="43">
        <v>47.4</v>
      </c>
      <c r="K115" s="44" t="s">
        <v>48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 ca="1">SUM(F109:F117)</f>
        <v>690</v>
      </c>
      <c r="G118" s="19">
        <f ca="1">SUM(G109:G117)</f>
        <v>35.61</v>
      </c>
      <c r="H118" s="19">
        <f ca="1">SUM(H109:H117)</f>
        <v>18.82</v>
      </c>
      <c r="I118" s="19">
        <f ca="1">SUM(I109:I117)</f>
        <v>93.66</v>
      </c>
      <c r="J118" s="19">
        <f ca="1">SUM(J109:J117)</f>
        <v>686.37</v>
      </c>
      <c r="K118" s="25"/>
      <c r="L118" s="19">
        <f ca="1">SUM(L109:L117)</f>
        <v>0</v>
      </c>
    </row>
    <row r="119" spans="1:12" ht="15">
      <c r="A119" s="29">
        <f ca="1">A101</f>
        <v>2</v>
      </c>
      <c r="B119" s="30">
        <f ca="1">B101</f>
        <v>1</v>
      </c>
      <c r="C119" s="60" t="s">
        <v>4</v>
      </c>
      <c r="D119" s="61"/>
      <c r="E119" s="31"/>
      <c r="F119" s="32">
        <f ca="1">F108+F118</f>
        <v>690</v>
      </c>
      <c r="G119" s="32">
        <f ca="1">G108+G118</f>
        <v>35.61</v>
      </c>
      <c r="H119" s="32">
        <f ca="1">H108+H118</f>
        <v>18.82</v>
      </c>
      <c r="I119" s="32">
        <f ca="1">I108+I118</f>
        <v>93.66</v>
      </c>
      <c r="J119" s="32">
        <f ca="1">J108+J118</f>
        <v>686.37</v>
      </c>
      <c r="K119" s="32"/>
      <c r="L119" s="32">
        <f ca="1"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 ca="1">SUM(F120:F126)</f>
        <v>0</v>
      </c>
      <c r="G127" s="19">
        <f ca="1">SUM(G120:G126)</f>
        <v>0</v>
      </c>
      <c r="H127" s="19">
        <f ca="1">SUM(H120:H126)</f>
        <v>0</v>
      </c>
      <c r="I127" s="19">
        <f ca="1">SUM(I120:I126)</f>
        <v>0</v>
      </c>
      <c r="J127" s="19">
        <f ca="1">SUM(J120:J126)</f>
        <v>0</v>
      </c>
      <c r="K127" s="25"/>
      <c r="L127" s="19">
        <f ca="1">SUM(L120:L126)</f>
        <v>0</v>
      </c>
    </row>
    <row r="128" spans="1:12" ht="15">
      <c r="A128" s="13">
        <f ca="1">A120</f>
        <v>2</v>
      </c>
      <c r="B128" s="13">
        <f ca="1"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2.11</v>
      </c>
      <c r="H129" s="43">
        <v>4.31</v>
      </c>
      <c r="I129" s="43">
        <v>14.59</v>
      </c>
      <c r="J129" s="43">
        <v>105.53</v>
      </c>
      <c r="K129" s="44" t="s">
        <v>85</v>
      </c>
      <c r="L129" s="43"/>
    </row>
    <row r="130" spans="1:12" ht="15">
      <c r="A130" s="14"/>
      <c r="B130" s="15"/>
      <c r="C130" s="11"/>
      <c r="D130" s="7" t="s">
        <v>28</v>
      </c>
      <c r="E130" s="42" t="s">
        <v>86</v>
      </c>
      <c r="F130" s="43">
        <v>100</v>
      </c>
      <c r="G130" s="43">
        <v>13.46</v>
      </c>
      <c r="H130" s="43">
        <v>4.08</v>
      </c>
      <c r="I130" s="43">
        <v>5.74</v>
      </c>
      <c r="J130" s="43">
        <v>113.46</v>
      </c>
      <c r="K130" s="44" t="s">
        <v>87</v>
      </c>
      <c r="L130" s="43"/>
    </row>
    <row r="131" spans="1:12" ht="1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3.18</v>
      </c>
      <c r="H131" s="43">
        <v>5.53</v>
      </c>
      <c r="I131" s="43">
        <v>20.92</v>
      </c>
      <c r="J131" s="43">
        <v>146.14</v>
      </c>
      <c r="K131" s="44" t="s">
        <v>57</v>
      </c>
      <c r="L131" s="43"/>
    </row>
    <row r="132" spans="1:12" ht="1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0.6</v>
      </c>
      <c r="H132" s="43">
        <v>0.2</v>
      </c>
      <c r="I132" s="43">
        <v>30.4</v>
      </c>
      <c r="J132" s="43">
        <v>125.8</v>
      </c>
      <c r="K132" s="44" t="s">
        <v>46</v>
      </c>
      <c r="L132" s="43"/>
    </row>
    <row r="133" spans="1:12" ht="1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2.28</v>
      </c>
      <c r="H133" s="43">
        <v>0.27</v>
      </c>
      <c r="I133" s="43">
        <v>14.73</v>
      </c>
      <c r="J133" s="43">
        <v>70.46</v>
      </c>
      <c r="K133" s="44" t="s">
        <v>50</v>
      </c>
      <c r="L133" s="43"/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20</v>
      </c>
      <c r="G134" s="43">
        <v>1.54</v>
      </c>
      <c r="H134" s="43">
        <v>0.28</v>
      </c>
      <c r="I134" s="43">
        <v>9.68</v>
      </c>
      <c r="J134" s="43">
        <v>47.4</v>
      </c>
      <c r="K134" s="44" t="s">
        <v>48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 ca="1">SUM(F128:F136)</f>
        <v>700</v>
      </c>
      <c r="G137" s="19">
        <f ca="1">SUM(G128:G136)</f>
        <v>23.17</v>
      </c>
      <c r="H137" s="19">
        <f ca="1">SUM(H128:H136)</f>
        <v>14.67</v>
      </c>
      <c r="I137" s="19">
        <f ca="1">SUM(I128:I136)</f>
        <v>96.06</v>
      </c>
      <c r="J137" s="19">
        <f ca="1">SUM(J128:J136)</f>
        <v>608.79</v>
      </c>
      <c r="K137" s="25"/>
      <c r="L137" s="19">
        <f ca="1">SUM(L128:L136)</f>
        <v>0</v>
      </c>
    </row>
    <row r="138" spans="1:12" ht="15">
      <c r="A138" s="33">
        <f ca="1">A120</f>
        <v>2</v>
      </c>
      <c r="B138" s="33">
        <f ca="1">B120</f>
        <v>2</v>
      </c>
      <c r="C138" s="60" t="s">
        <v>4</v>
      </c>
      <c r="D138" s="61"/>
      <c r="E138" s="31"/>
      <c r="F138" s="32">
        <f ca="1">F127+F137</f>
        <v>700</v>
      </c>
      <c r="G138" s="32">
        <f ca="1">G127+G137</f>
        <v>23.17</v>
      </c>
      <c r="H138" s="32">
        <f ca="1">H127+H137</f>
        <v>14.67</v>
      </c>
      <c r="I138" s="32">
        <f ca="1">I127+I137</f>
        <v>96.06</v>
      </c>
      <c r="J138" s="32">
        <f ca="1">J127+J137</f>
        <v>608.79</v>
      </c>
      <c r="K138" s="32"/>
      <c r="L138" s="32">
        <f ca="1"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 ca="1">SUM(F139:F145)</f>
        <v>0</v>
      </c>
      <c r="G146" s="19">
        <f ca="1">SUM(G139:G145)</f>
        <v>0</v>
      </c>
      <c r="H146" s="19">
        <f ca="1">SUM(H139:H145)</f>
        <v>0</v>
      </c>
      <c r="I146" s="19">
        <f ca="1">SUM(I139:I145)</f>
        <v>0</v>
      </c>
      <c r="J146" s="19">
        <f ca="1">SUM(J139:J145)</f>
        <v>0</v>
      </c>
      <c r="K146" s="25"/>
      <c r="L146" s="19">
        <f ca="1">SUM(L139:L145)</f>
        <v>0</v>
      </c>
    </row>
    <row r="147" spans="1:12" ht="15">
      <c r="A147" s="26">
        <f ca="1">A139</f>
        <v>2</v>
      </c>
      <c r="B147" s="13">
        <f ca="1"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205</v>
      </c>
      <c r="G148" s="43">
        <v>1.26</v>
      </c>
      <c r="H148" s="43">
        <v>4.15</v>
      </c>
      <c r="I148" s="43">
        <v>6.37</v>
      </c>
      <c r="J148" s="43">
        <v>67.77</v>
      </c>
      <c r="K148" s="44" t="s">
        <v>73</v>
      </c>
      <c r="L148" s="43"/>
    </row>
    <row r="149" spans="1:12" ht="1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18.39</v>
      </c>
      <c r="H149" s="43">
        <v>11.47</v>
      </c>
      <c r="I149" s="43">
        <v>2.98</v>
      </c>
      <c r="J149" s="43">
        <v>188.67</v>
      </c>
      <c r="K149" s="44" t="s">
        <v>89</v>
      </c>
      <c r="L149" s="43"/>
    </row>
    <row r="150" spans="1:12" ht="1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5.69</v>
      </c>
      <c r="H150" s="43">
        <v>4.35</v>
      </c>
      <c r="I150" s="43">
        <v>36.06</v>
      </c>
      <c r="J150" s="43">
        <v>206.16</v>
      </c>
      <c r="K150" s="44" t="s">
        <v>77</v>
      </c>
      <c r="L150" s="43"/>
    </row>
    <row r="151" spans="1:12" ht="1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2.35</v>
      </c>
      <c r="H151" s="43">
        <v>2.24</v>
      </c>
      <c r="I151" s="43">
        <v>14.81</v>
      </c>
      <c r="J151" s="43">
        <v>88.8</v>
      </c>
      <c r="K151" s="44" t="s">
        <v>71</v>
      </c>
      <c r="L151" s="43"/>
    </row>
    <row r="152" spans="1:12" ht="1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2.28</v>
      </c>
      <c r="H152" s="43">
        <v>0.27</v>
      </c>
      <c r="I152" s="43">
        <v>14.73</v>
      </c>
      <c r="J152" s="43">
        <v>70.46</v>
      </c>
      <c r="K152" s="44" t="s">
        <v>50</v>
      </c>
      <c r="L152" s="43"/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20</v>
      </c>
      <c r="G153" s="43">
        <v>1.54</v>
      </c>
      <c r="H153" s="43">
        <v>0.28</v>
      </c>
      <c r="I153" s="43">
        <v>9.68</v>
      </c>
      <c r="J153" s="43">
        <v>47.4</v>
      </c>
      <c r="K153" s="44" t="s">
        <v>48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 ca="1">SUM(F147:F155)</f>
        <v>695</v>
      </c>
      <c r="G156" s="19">
        <f ca="1">SUM(G147:G155)</f>
        <v>31.510000000000005</v>
      </c>
      <c r="H156" s="19">
        <f ca="1">SUM(H147:H155)</f>
        <v>22.76</v>
      </c>
      <c r="I156" s="19">
        <f ca="1">SUM(I147:I155)</f>
        <v>84.63</v>
      </c>
      <c r="J156" s="19">
        <f ca="1">SUM(J147:J155)</f>
        <v>669.26</v>
      </c>
      <c r="K156" s="25"/>
      <c r="L156" s="19">
        <f ca="1">SUM(L147:L155)</f>
        <v>0</v>
      </c>
    </row>
    <row r="157" spans="1:12" ht="15">
      <c r="A157" s="29">
        <f ca="1">A139</f>
        <v>2</v>
      </c>
      <c r="B157" s="30">
        <f ca="1">B139</f>
        <v>3</v>
      </c>
      <c r="C157" s="60" t="s">
        <v>4</v>
      </c>
      <c r="D157" s="61"/>
      <c r="E157" s="31"/>
      <c r="F157" s="32">
        <f ca="1">F146+F156</f>
        <v>695</v>
      </c>
      <c r="G157" s="32">
        <f ca="1">G146+G156</f>
        <v>31.510000000000005</v>
      </c>
      <c r="H157" s="32">
        <f ca="1">H146+H156</f>
        <v>22.76</v>
      </c>
      <c r="I157" s="32">
        <f ca="1">I146+I156</f>
        <v>84.63</v>
      </c>
      <c r="J157" s="32">
        <f ca="1">J146+J156</f>
        <v>669.26</v>
      </c>
      <c r="K157" s="32"/>
      <c r="L157" s="32">
        <f ca="1"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 ca="1">SUM(F158:F164)</f>
        <v>0</v>
      </c>
      <c r="G165" s="19">
        <f ca="1">SUM(G158:G164)</f>
        <v>0</v>
      </c>
      <c r="H165" s="19">
        <f ca="1">SUM(H158:H164)</f>
        <v>0</v>
      </c>
      <c r="I165" s="19">
        <f ca="1">SUM(I158:I164)</f>
        <v>0</v>
      </c>
      <c r="J165" s="19">
        <f ca="1">SUM(J158:J164)</f>
        <v>0</v>
      </c>
      <c r="K165" s="25"/>
      <c r="L165" s="19">
        <f ca="1">SUM(L158:L164)</f>
        <v>0</v>
      </c>
    </row>
    <row r="166" spans="1:12" ht="15">
      <c r="A166" s="26">
        <f ca="1">A158</f>
        <v>2</v>
      </c>
      <c r="B166" s="13">
        <f ca="1"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2</v>
      </c>
      <c r="H167" s="43">
        <v>3.38</v>
      </c>
      <c r="I167" s="43">
        <v>15.63</v>
      </c>
      <c r="J167" s="43">
        <v>100.86</v>
      </c>
      <c r="K167" s="44" t="s">
        <v>91</v>
      </c>
      <c r="L167" s="43"/>
    </row>
    <row r="168" spans="1:12" ht="15">
      <c r="A168" s="23"/>
      <c r="B168" s="15"/>
      <c r="C168" s="11"/>
      <c r="D168" s="7" t="s">
        <v>28</v>
      </c>
      <c r="E168" s="42" t="s">
        <v>92</v>
      </c>
      <c r="F168" s="43">
        <v>240</v>
      </c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0.46</v>
      </c>
      <c r="H170" s="43"/>
      <c r="I170" s="43">
        <v>10</v>
      </c>
      <c r="J170" s="43">
        <v>41.82</v>
      </c>
      <c r="K170" s="44" t="s">
        <v>59</v>
      </c>
      <c r="L170" s="43"/>
    </row>
    <row r="171" spans="1:12" ht="1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2.28</v>
      </c>
      <c r="H171" s="43">
        <v>0.27</v>
      </c>
      <c r="I171" s="43">
        <v>14.73</v>
      </c>
      <c r="J171" s="43">
        <v>70.46</v>
      </c>
      <c r="K171" s="44" t="s">
        <v>50</v>
      </c>
      <c r="L171" s="43"/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1.54</v>
      </c>
      <c r="H172" s="43">
        <v>0.28</v>
      </c>
      <c r="I172" s="43">
        <v>9.68</v>
      </c>
      <c r="J172" s="43">
        <v>47.4</v>
      </c>
      <c r="K172" s="44" t="s">
        <v>48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 ca="1">SUM(F166:F174)</f>
        <v>690</v>
      </c>
      <c r="G175" s="19">
        <f ca="1">SUM(G166:G174)</f>
        <v>6.28</v>
      </c>
      <c r="H175" s="19">
        <f ca="1">SUM(H166:H174)</f>
        <v>3.9299999999999997</v>
      </c>
      <c r="I175" s="19">
        <f ca="1">SUM(I166:I174)</f>
        <v>50.04</v>
      </c>
      <c r="J175" s="19">
        <f ca="1">SUM(J166:J174)</f>
        <v>260.53999999999996</v>
      </c>
      <c r="K175" s="25"/>
      <c r="L175" s="19">
        <f ca="1">SUM(L166:L174)</f>
        <v>0</v>
      </c>
    </row>
    <row r="176" spans="1:12" ht="15">
      <c r="A176" s="29">
        <f ca="1">A158</f>
        <v>2</v>
      </c>
      <c r="B176" s="30">
        <f ca="1">B158</f>
        <v>4</v>
      </c>
      <c r="C176" s="60" t="s">
        <v>4</v>
      </c>
      <c r="D176" s="61"/>
      <c r="E176" s="31"/>
      <c r="F176" s="32">
        <f ca="1">F165+F175</f>
        <v>690</v>
      </c>
      <c r="G176" s="32">
        <f ca="1">G165+G175</f>
        <v>6.28</v>
      </c>
      <c r="H176" s="32">
        <f ca="1">H165+H175</f>
        <v>3.9299999999999997</v>
      </c>
      <c r="I176" s="32">
        <f ca="1">I165+I175</f>
        <v>50.04</v>
      </c>
      <c r="J176" s="32">
        <f ca="1">J165+J175</f>
        <v>260.53999999999996</v>
      </c>
      <c r="K176" s="32"/>
      <c r="L176" s="32">
        <f ca="1"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 ca="1">SUM(F177:F183)</f>
        <v>0</v>
      </c>
      <c r="G184" s="19">
        <f ca="1">SUM(G177:G183)</f>
        <v>0</v>
      </c>
      <c r="H184" s="19">
        <f ca="1">SUM(H177:H183)</f>
        <v>0</v>
      </c>
      <c r="I184" s="19">
        <f ca="1">SUM(I177:I183)</f>
        <v>0</v>
      </c>
      <c r="J184" s="19">
        <f ca="1">SUM(J177:J183)</f>
        <v>0</v>
      </c>
      <c r="K184" s="25"/>
      <c r="L184" s="19">
        <f ca="1">SUM(L177:L183)</f>
        <v>0</v>
      </c>
    </row>
    <row r="185" spans="1:12" ht="15">
      <c r="A185" s="26">
        <f ca="1">A177</f>
        <v>2</v>
      </c>
      <c r="B185" s="13">
        <f ca="1"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93</v>
      </c>
      <c r="F186" s="43">
        <v>205</v>
      </c>
      <c r="G186" s="43">
        <v>1.79</v>
      </c>
      <c r="H186" s="43">
        <v>4.96</v>
      </c>
      <c r="I186" s="43">
        <v>13.24</v>
      </c>
      <c r="J186" s="43">
        <v>104.63</v>
      </c>
      <c r="K186" s="44" t="s">
        <v>94</v>
      </c>
      <c r="L186" s="43"/>
    </row>
    <row r="187" spans="1:12" ht="15">
      <c r="A187" s="23"/>
      <c r="B187" s="15"/>
      <c r="C187" s="11"/>
      <c r="D187" s="7" t="s">
        <v>28</v>
      </c>
      <c r="E187" s="42" t="s">
        <v>95</v>
      </c>
      <c r="F187" s="43">
        <v>90</v>
      </c>
      <c r="G187" s="43">
        <v>9.93</v>
      </c>
      <c r="H187" s="43">
        <v>13.01</v>
      </c>
      <c r="I187" s="43">
        <v>7.45</v>
      </c>
      <c r="J187" s="43">
        <v>186.64</v>
      </c>
      <c r="K187" s="44" t="s">
        <v>96</v>
      </c>
      <c r="L187" s="43"/>
    </row>
    <row r="188" spans="1:12" ht="15">
      <c r="A188" s="23"/>
      <c r="B188" s="15"/>
      <c r="C188" s="11"/>
      <c r="D188" s="7" t="s">
        <v>29</v>
      </c>
      <c r="E188" s="42" t="s">
        <v>97</v>
      </c>
      <c r="F188" s="43">
        <v>150</v>
      </c>
      <c r="G188" s="43">
        <v>2.36</v>
      </c>
      <c r="H188" s="43">
        <v>2.9</v>
      </c>
      <c r="I188" s="43">
        <v>8.99</v>
      </c>
      <c r="J188" s="43">
        <v>71.41</v>
      </c>
      <c r="K188" s="44" t="s">
        <v>98</v>
      </c>
      <c r="L188" s="43"/>
    </row>
    <row r="189" spans="1:12" ht="1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</v>
      </c>
      <c r="H189" s="43">
        <v>0.2</v>
      </c>
      <c r="I189" s="43">
        <v>30.4</v>
      </c>
      <c r="J189" s="43">
        <v>125.8</v>
      </c>
      <c r="K189" s="44" t="s">
        <v>46</v>
      </c>
      <c r="L189" s="43"/>
    </row>
    <row r="190" spans="1:12" ht="1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2.28</v>
      </c>
      <c r="H190" s="43">
        <v>0.27</v>
      </c>
      <c r="I190" s="43">
        <v>14.73</v>
      </c>
      <c r="J190" s="43">
        <v>70.46</v>
      </c>
      <c r="K190" s="44" t="s">
        <v>50</v>
      </c>
      <c r="L190" s="43"/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1.54</v>
      </c>
      <c r="H191" s="43">
        <v>0.28</v>
      </c>
      <c r="I191" s="43">
        <v>9.68</v>
      </c>
      <c r="J191" s="43">
        <v>47.4</v>
      </c>
      <c r="K191" s="44" t="s">
        <v>48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 ca="1">SUM(F185:F193)</f>
        <v>695</v>
      </c>
      <c r="G194" s="19">
        <f ca="1">SUM(G185:G193)</f>
        <v>18.499999999999996</v>
      </c>
      <c r="H194" s="19">
        <f ca="1">SUM(H185:H193)</f>
        <v>21.619999999999997</v>
      </c>
      <c r="I194" s="19">
        <f ca="1">SUM(I185:I193)</f>
        <v>84.490000000000009</v>
      </c>
      <c r="J194" s="19">
        <f ca="1">SUM(J185:J193)</f>
        <v>606.33999999999992</v>
      </c>
      <c r="K194" s="25"/>
      <c r="L194" s="19">
        <f ca="1">SUM(L185:L193)</f>
        <v>0</v>
      </c>
    </row>
    <row r="195" spans="1:12" ht="15">
      <c r="A195" s="29">
        <f ca="1">A177</f>
        <v>2</v>
      </c>
      <c r="B195" s="30">
        <f ca="1">B177</f>
        <v>5</v>
      </c>
      <c r="C195" s="60" t="s">
        <v>4</v>
      </c>
      <c r="D195" s="61"/>
      <c r="E195" s="31"/>
      <c r="F195" s="32">
        <f ca="1">F184+F194</f>
        <v>695</v>
      </c>
      <c r="G195" s="32">
        <f ca="1">G184+G194</f>
        <v>18.499999999999996</v>
      </c>
      <c r="H195" s="32">
        <f ca="1">H184+H194</f>
        <v>21.619999999999997</v>
      </c>
      <c r="I195" s="32">
        <f ca="1">I184+I194</f>
        <v>84.490000000000009</v>
      </c>
      <c r="J195" s="32">
        <f ca="1">J184+J194</f>
        <v>606.33999999999992</v>
      </c>
      <c r="K195" s="32"/>
      <c r="L195" s="32">
        <f ca="1">L184+L194</f>
        <v>0</v>
      </c>
    </row>
    <row r="196" spans="1:12">
      <c r="A196" s="27"/>
      <c r="B196" s="28"/>
      <c r="C196" s="62" t="s">
        <v>5</v>
      </c>
      <c r="D196" s="62"/>
      <c r="E196" s="62"/>
      <c r="F196" s="34">
        <f ca="1">(F24+F43+F62+F81+F100+F119+F138+F157+F176+F195)/(IF(F24=0,0,1)+IF(F43=0,0,1)+IF(F62=0,0,1)+IF(F81=0,0,1)+IF(F100=0,0,1)+IF(F119=0,0,1)+IF(F138=0,0,1)+IF(F157=0,0,1)+IF(F176=0,0,1)+IF(F195=0,0,1))</f>
        <v>694.5</v>
      </c>
      <c r="G196" s="34">
        <f ca="1">(G24+G43+G62+G81+G100+G119+G138+G157+G176+G195)/(IF(G24=0,0,1)+IF(G43=0,0,1)+IF(G62=0,0,1)+IF(G81=0,0,1)+IF(G100=0,0,1)+IF(G119=0,0,1)+IF(G138=0,0,1)+IF(G157=0,0,1)+IF(G176=0,0,1)+IF(G195=0,0,1))</f>
        <v>24.829</v>
      </c>
      <c r="H196" s="34">
        <f ca="1">(H24+H43+H62+H81+H100+H119+H138+H157+H176+H195)/(IF(H24=0,0,1)+IF(H43=0,0,1)+IF(H62=0,0,1)+IF(H81=0,0,1)+IF(H100=0,0,1)+IF(H119=0,0,1)+IF(H138=0,0,1)+IF(H157=0,0,1)+IF(H176=0,0,1)+IF(H195=0,0,1))</f>
        <v>19.692</v>
      </c>
      <c r="I196" s="34">
        <f ca="1">(I24+I43+I62+I81+I100+I119+I138+I157+I176+I195)/(IF(I24=0,0,1)+IF(I43=0,0,1)+IF(I62=0,0,1)+IF(I81=0,0,1)+IF(I100=0,0,1)+IF(I119=0,0,1)+IF(I138=0,0,1)+IF(I157=0,0,1)+IF(I176=0,0,1)+IF(I195=0,0,1))</f>
        <v>86.744</v>
      </c>
      <c r="J196" s="34">
        <f ca="1">(J24+J43+J62+J81+J100+J119+J138+J157+J176+J195)/(IF(J24=0,0,1)+IF(J43=0,0,1)+IF(J62=0,0,1)+IF(J81=0,0,1)+IF(J100=0,0,1)+IF(J119=0,0,1)+IF(J138=0,0,1)+IF(J157=0,0,1)+IF(J176=0,0,1)+IF(J195=0,0,1))</f>
        <v>621.02699999999993</v>
      </c>
      <c r="K196" s="34"/>
      <c r="L196" s="34" t="e">
        <f ca="1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Nick</dc:creator>
  <cp:lastModifiedBy>Барнашева Дамира Шайхутдиновна</cp:lastModifiedBy>
  <dcterms:created xsi:type="dcterms:W3CDTF">2022-05-16T14:23:56Z</dcterms:created>
  <dcterms:modified xsi:type="dcterms:W3CDTF">2023-11-14T06:35:55Z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